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zapis" sheetId="1" r:id="rId1"/>
  </sheets>
  <calcPr calcId="145621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4" i="1"/>
  <c r="K13" i="1"/>
  <c r="K8" i="1"/>
  <c r="K11" i="1"/>
  <c r="L19" i="1" l="1"/>
  <c r="L20" i="1"/>
  <c r="K19" i="1"/>
  <c r="K20" i="1"/>
  <c r="I19" i="1"/>
  <c r="J19" i="1" s="1"/>
  <c r="I20" i="1"/>
  <c r="L7" i="1"/>
  <c r="L12" i="1"/>
  <c r="L6" i="1"/>
  <c r="L15" i="1"/>
  <c r="L9" i="1"/>
  <c r="L4" i="1"/>
  <c r="L14" i="1"/>
  <c r="L16" i="1"/>
  <c r="L13" i="1"/>
  <c r="L8" i="1"/>
  <c r="L11" i="1"/>
  <c r="L10" i="1"/>
  <c r="K7" i="1"/>
  <c r="K12" i="1"/>
  <c r="K6" i="1"/>
  <c r="K15" i="1"/>
  <c r="K9" i="1"/>
  <c r="K4" i="1"/>
  <c r="K14" i="1"/>
  <c r="K16" i="1"/>
  <c r="K10" i="1"/>
  <c r="I7" i="1"/>
  <c r="I12" i="1"/>
  <c r="I6" i="1"/>
  <c r="I15" i="1"/>
  <c r="I9" i="1"/>
  <c r="I4" i="1"/>
  <c r="I14" i="1"/>
  <c r="I16" i="1"/>
  <c r="I13" i="1"/>
  <c r="I8" i="1"/>
  <c r="I11" i="1"/>
  <c r="I10" i="1"/>
  <c r="J20" i="1" l="1"/>
  <c r="M20" i="1"/>
  <c r="M19" i="1"/>
  <c r="L18" i="1"/>
  <c r="K18" i="1"/>
  <c r="I18" i="1"/>
  <c r="M18" i="1" l="1"/>
  <c r="J18" i="1"/>
  <c r="L5" i="1"/>
  <c r="K5" i="1"/>
  <c r="I5" i="1"/>
  <c r="M16" i="1" l="1"/>
  <c r="M14" i="1"/>
  <c r="J14" i="1"/>
  <c r="J16" i="1"/>
  <c r="J12" i="1"/>
  <c r="J15" i="1"/>
  <c r="J11" i="1"/>
  <c r="J9" i="1"/>
  <c r="J7" i="1"/>
  <c r="J8" i="1"/>
  <c r="J10" i="1"/>
  <c r="J6" i="1"/>
  <c r="J4" i="1"/>
  <c r="J13" i="1"/>
  <c r="M13" i="1"/>
  <c r="M7" i="1"/>
  <c r="M12" i="1"/>
  <c r="M8" i="1"/>
  <c r="M4" i="1"/>
  <c r="M15" i="1"/>
  <c r="M11" i="1"/>
  <c r="M9" i="1"/>
  <c r="M10" i="1"/>
  <c r="M6" i="1"/>
  <c r="M5" i="1"/>
  <c r="J5" i="1"/>
</calcChain>
</file>

<file path=xl/sharedStrings.xml><?xml version="1.0" encoding="utf-8"?>
<sst xmlns="http://schemas.openxmlformats.org/spreadsheetml/2006/main" count="43" uniqueCount="30">
  <si>
    <t>Jméno</t>
  </si>
  <si>
    <t>Hra 1</t>
  </si>
  <si>
    <t>Hra 2</t>
  </si>
  <si>
    <t>Hra 3</t>
  </si>
  <si>
    <t>Součet</t>
  </si>
  <si>
    <t>Průměr</t>
  </si>
  <si>
    <t>M</t>
  </si>
  <si>
    <t>Ž</t>
  </si>
  <si>
    <t>Osobní maximum</t>
  </si>
  <si>
    <t>Celkové pořadí</t>
  </si>
  <si>
    <t>Pořadí maximum</t>
  </si>
  <si>
    <t>Hra 4</t>
  </si>
  <si>
    <t>Hra 5</t>
  </si>
  <si>
    <t>d</t>
  </si>
  <si>
    <t>Dočkal Jaroslav</t>
  </si>
  <si>
    <t>Janáček Tadeáš</t>
  </si>
  <si>
    <t>Beneš Jaroslav</t>
  </si>
  <si>
    <t>Jakubková Aneta</t>
  </si>
  <si>
    <t>Hermann Martin</t>
  </si>
  <si>
    <t>Formánek Milan</t>
  </si>
  <si>
    <t>Pírková Hana</t>
  </si>
  <si>
    <t>O perníkový Eden 2017</t>
  </si>
  <si>
    <t>BOWLINGZONE Pardubice 11.3.2018</t>
  </si>
  <si>
    <t>Poklop Aleš</t>
  </si>
  <si>
    <t>Tomášek Petr</t>
  </si>
  <si>
    <t>Jandera Míra</t>
  </si>
  <si>
    <t>Bednářová Michaela</t>
  </si>
  <si>
    <t>Hermann Dany</t>
  </si>
  <si>
    <t>Janáček Michal</t>
  </si>
  <si>
    <t>Dostál Jaroslav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</si>
</sst>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22"/>
      <color theme="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FFB9B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5" fillId="4" borderId="1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" fontId="4" fillId="5" borderId="7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8" fillId="0" borderId="1" xfId="0" applyFont="1" applyBorder="1"/>
    <xf numFmtId="0" fontId="6" fillId="2" borderId="18" xfId="0" applyFont="1" applyFill="1" applyBorder="1" applyAlignment="1">
      <alignment horizontal="center" vertical="center" wrapText="1"/>
    </xf>
    <xf numFmtId="1" fontId="7" fillId="5" borderId="19" xfId="0" applyNumberFormat="1" applyFont="1" applyFill="1" applyBorder="1" applyAlignment="1">
      <alignment horizontal="center"/>
    </xf>
    <xf numFmtId="1" fontId="7" fillId="5" borderId="20" xfId="0" applyNumberFormat="1" applyFont="1" applyFill="1" applyBorder="1" applyAlignment="1">
      <alignment horizontal="center"/>
    </xf>
    <xf numFmtId="2" fontId="8" fillId="3" borderId="10" xfId="0" applyNumberFormat="1" applyFont="1" applyFill="1" applyBorder="1"/>
    <xf numFmtId="0" fontId="6" fillId="2" borderId="18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right" indent="1"/>
    </xf>
    <xf numFmtId="1" fontId="9" fillId="3" borderId="20" xfId="0" applyNumberFormat="1" applyFont="1" applyFill="1" applyBorder="1" applyAlignment="1">
      <alignment horizontal="right" indent="1"/>
    </xf>
    <xf numFmtId="0" fontId="7" fillId="3" borderId="4" xfId="0" applyFont="1" applyFill="1" applyBorder="1"/>
    <xf numFmtId="0" fontId="6" fillId="2" borderId="1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8" fillId="0" borderId="6" xfId="0" applyNumberFormat="1" applyFont="1" applyBorder="1"/>
    <xf numFmtId="0" fontId="8" fillId="0" borderId="1" xfId="0" applyNumberFormat="1" applyFont="1" applyBorder="1"/>
    <xf numFmtId="0" fontId="9" fillId="3" borderId="5" xfId="0" applyNumberFormat="1" applyFont="1" applyFill="1" applyBorder="1" applyAlignment="1">
      <alignment horizontal="right" indent="1"/>
    </xf>
    <xf numFmtId="0" fontId="11" fillId="3" borderId="3" xfId="0" applyFont="1" applyFill="1" applyBorder="1" applyAlignment="1">
      <alignment horizontal="center"/>
    </xf>
    <xf numFmtId="1" fontId="7" fillId="5" borderId="18" xfId="0" applyNumberFormat="1" applyFont="1" applyFill="1" applyBorder="1" applyAlignment="1">
      <alignment horizontal="center"/>
    </xf>
    <xf numFmtId="0" fontId="7" fillId="3" borderId="22" xfId="0" applyFont="1" applyFill="1" applyBorder="1"/>
    <xf numFmtId="0" fontId="8" fillId="3" borderId="23" xfId="0" applyFont="1" applyFill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9" fillId="3" borderId="26" xfId="0" applyFont="1" applyFill="1" applyBorder="1" applyAlignment="1">
      <alignment horizontal="right" indent="1"/>
    </xf>
    <xf numFmtId="1" fontId="4" fillId="5" borderId="19" xfId="0" applyNumberFormat="1" applyFont="1" applyFill="1" applyBorder="1" applyAlignment="1">
      <alignment horizontal="center"/>
    </xf>
    <xf numFmtId="2" fontId="8" fillId="3" borderId="21" xfId="0" applyNumberFormat="1" applyFont="1" applyFill="1" applyBorder="1"/>
    <xf numFmtId="1" fontId="9" fillId="3" borderId="19" xfId="0" applyNumberFormat="1" applyFont="1" applyFill="1" applyBorder="1" applyAlignment="1">
      <alignment horizontal="right" indent="1"/>
    </xf>
    <xf numFmtId="0" fontId="5" fillId="4" borderId="27" xfId="0" applyFont="1" applyFill="1" applyBorder="1" applyAlignment="1">
      <alignment horizontal="center"/>
    </xf>
    <xf numFmtId="0" fontId="7" fillId="3" borderId="28" xfId="0" applyFont="1" applyFill="1" applyBorder="1"/>
    <xf numFmtId="0" fontId="8" fillId="3" borderId="29" xfId="0" applyFont="1" applyFill="1" applyBorder="1" applyAlignment="1">
      <alignment horizontal="center"/>
    </xf>
    <xf numFmtId="0" fontId="8" fillId="0" borderId="30" xfId="0" applyFont="1" applyBorder="1"/>
    <xf numFmtId="0" fontId="8" fillId="0" borderId="31" xfId="0" applyFont="1" applyBorder="1"/>
    <xf numFmtId="0" fontId="9" fillId="3" borderId="32" xfId="0" applyFont="1" applyFill="1" applyBorder="1" applyAlignment="1">
      <alignment horizontal="right" indent="1"/>
    </xf>
    <xf numFmtId="1" fontId="4" fillId="5" borderId="33" xfId="0" applyNumberFormat="1" applyFont="1" applyFill="1" applyBorder="1" applyAlignment="1">
      <alignment horizontal="center"/>
    </xf>
    <xf numFmtId="2" fontId="8" fillId="3" borderId="27" xfId="0" applyNumberFormat="1" applyFont="1" applyFill="1" applyBorder="1"/>
    <xf numFmtId="1" fontId="9" fillId="3" borderId="13" xfId="0" applyNumberFormat="1" applyFont="1" applyFill="1" applyBorder="1" applyAlignment="1">
      <alignment horizontal="right" indent="1"/>
    </xf>
    <xf numFmtId="1" fontId="7" fillId="5" borderId="13" xfId="0" applyNumberFormat="1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2" fillId="5" borderId="34" xfId="0" applyFont="1" applyFill="1" applyBorder="1"/>
    <xf numFmtId="0" fontId="8" fillId="5" borderId="35" xfId="0" applyFont="1" applyFill="1" applyBorder="1" applyAlignment="1">
      <alignment horizontal="center"/>
    </xf>
    <xf numFmtId="0" fontId="8" fillId="5" borderId="36" xfId="0" applyFont="1" applyFill="1" applyBorder="1"/>
    <xf numFmtId="0" fontId="8" fillId="5" borderId="37" xfId="0" applyFont="1" applyFill="1" applyBorder="1"/>
    <xf numFmtId="0" fontId="9" fillId="5" borderId="38" xfId="0" applyFont="1" applyFill="1" applyBorder="1" applyAlignment="1">
      <alignment horizontal="right" indent="1"/>
    </xf>
    <xf numFmtId="1" fontId="4" fillId="5" borderId="18" xfId="0" applyNumberFormat="1" applyFont="1" applyFill="1" applyBorder="1" applyAlignment="1">
      <alignment horizontal="center"/>
    </xf>
    <xf numFmtId="2" fontId="8" fillId="5" borderId="17" xfId="0" applyNumberFormat="1" applyFont="1" applyFill="1" applyBorder="1"/>
    <xf numFmtId="1" fontId="9" fillId="5" borderId="18" xfId="0" applyNumberFormat="1" applyFont="1" applyFill="1" applyBorder="1" applyAlignment="1">
      <alignment horizontal="right" indent="1"/>
    </xf>
    <xf numFmtId="0" fontId="5" fillId="6" borderId="1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1">
    <cellStyle name="Normální" xfId="0" builtinId="0"/>
  </cellStyles>
  <dxfs count="6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B9B9"/>
      <color rgb="FFFF5353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0</xdr:row>
      <xdr:rowOff>42332</xdr:rowOff>
    </xdr:from>
    <xdr:to>
      <xdr:col>1</xdr:col>
      <xdr:colOff>275165</xdr:colOff>
      <xdr:row>1</xdr:row>
      <xdr:rowOff>201080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42332"/>
          <a:ext cx="497415" cy="497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="110" zoomScaleNormal="110" workbookViewId="0">
      <selection activeCell="O18" sqref="O18"/>
    </sheetView>
  </sheetViews>
  <sheetFormatPr defaultRowHeight="15" x14ac:dyDescent="0.25"/>
  <cols>
    <col min="1" max="1" width="4.140625" bestFit="1" customWidth="1"/>
    <col min="2" max="2" width="22.5703125" bestFit="1" customWidth="1"/>
    <col min="3" max="3" width="3.5703125" customWidth="1"/>
    <col min="4" max="9" width="8.5703125" customWidth="1"/>
    <col min="10" max="10" width="11.42578125" customWidth="1"/>
    <col min="11" max="11" width="8.5703125" customWidth="1"/>
    <col min="12" max="12" width="10.28515625" bestFit="1" customWidth="1"/>
    <col min="13" max="13" width="11.42578125" customWidth="1"/>
  </cols>
  <sheetData>
    <row r="1" spans="1:15" ht="27" x14ac:dyDescent="0.25">
      <c r="A1" s="56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"/>
    </row>
    <row r="2" spans="1:15" ht="20.25" customHeight="1" thickBot="1" x14ac:dyDescent="0.3">
      <c r="A2" s="58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"/>
    </row>
    <row r="3" spans="1:15" ht="30.75" customHeight="1" thickBot="1" x14ac:dyDescent="0.3">
      <c r="A3" s="3"/>
      <c r="B3" s="60" t="s">
        <v>0</v>
      </c>
      <c r="C3" s="61"/>
      <c r="D3" s="6" t="s">
        <v>1</v>
      </c>
      <c r="E3" s="7" t="s">
        <v>2</v>
      </c>
      <c r="F3" s="7" t="s">
        <v>3</v>
      </c>
      <c r="G3" s="7" t="s">
        <v>11</v>
      </c>
      <c r="H3" s="7" t="s">
        <v>12</v>
      </c>
      <c r="I3" s="8" t="s">
        <v>4</v>
      </c>
      <c r="J3" s="9" t="s">
        <v>9</v>
      </c>
      <c r="K3" s="20" t="s">
        <v>5</v>
      </c>
      <c r="L3" s="16" t="s">
        <v>8</v>
      </c>
      <c r="M3" s="12" t="s">
        <v>10</v>
      </c>
      <c r="N3" s="1"/>
    </row>
    <row r="4" spans="1:15" ht="15.75" thickBot="1" x14ac:dyDescent="0.3">
      <c r="A4" s="54">
        <v>1</v>
      </c>
      <c r="B4" s="19" t="s">
        <v>23</v>
      </c>
      <c r="C4" s="25" t="s">
        <v>6</v>
      </c>
      <c r="D4" s="22">
        <v>126</v>
      </c>
      <c r="E4" s="23">
        <v>121</v>
      </c>
      <c r="F4" s="23">
        <v>86</v>
      </c>
      <c r="G4" s="23">
        <v>97</v>
      </c>
      <c r="H4" s="23">
        <v>68</v>
      </c>
      <c r="I4" s="24">
        <f t="shared" ref="I4:I16" si="0">SUM(D4:H4)</f>
        <v>498</v>
      </c>
      <c r="J4" s="4">
        <f>IF(I4=0,"",RANK(I4,$I$4:$I$16))</f>
        <v>12</v>
      </c>
      <c r="K4" s="15">
        <f t="shared" ref="K4:K16" si="1">IF(AND(D4="",E4="",F4="",G4="",H4=""),"",AVERAGE(D4:H4))</f>
        <v>99.6</v>
      </c>
      <c r="L4" s="18">
        <f t="shared" ref="L4:L16" si="2">MAX(D4:H4)</f>
        <v>126</v>
      </c>
      <c r="M4" s="13">
        <f>IF(L4=0,"",RANK(L4,$L$4:$L$16))</f>
        <v>12</v>
      </c>
      <c r="N4" s="1"/>
      <c r="O4">
        <f>MIN(D4:H4)</f>
        <v>68</v>
      </c>
    </row>
    <row r="5" spans="1:15" ht="15.75" thickBot="1" x14ac:dyDescent="0.3">
      <c r="A5" s="54">
        <v>2</v>
      </c>
      <c r="B5" s="19" t="s">
        <v>16</v>
      </c>
      <c r="C5" s="5" t="s">
        <v>6</v>
      </c>
      <c r="D5" s="22">
        <v>234</v>
      </c>
      <c r="E5" s="23">
        <v>208</v>
      </c>
      <c r="F5" s="23">
        <v>159</v>
      </c>
      <c r="G5" s="23">
        <v>169</v>
      </c>
      <c r="H5" s="23">
        <v>168</v>
      </c>
      <c r="I5" s="24">
        <f t="shared" si="0"/>
        <v>938</v>
      </c>
      <c r="J5" s="4">
        <f>IF(I5=0,"",RANK(I5,$I$4:$I$16))</f>
        <v>3</v>
      </c>
      <c r="K5" s="15">
        <f t="shared" si="1"/>
        <v>187.6</v>
      </c>
      <c r="L5" s="18">
        <f t="shared" si="2"/>
        <v>234</v>
      </c>
      <c r="M5" s="13">
        <f>IF(L5=0,"",RANK(L5,$L$4:$L$16))</f>
        <v>4</v>
      </c>
      <c r="N5" s="1"/>
      <c r="O5">
        <f t="shared" ref="O5:O16" si="3">MIN(D5:H5)</f>
        <v>159</v>
      </c>
    </row>
    <row r="6" spans="1:15" ht="15.75" thickBot="1" x14ac:dyDescent="0.3">
      <c r="A6" s="54">
        <v>3</v>
      </c>
      <c r="B6" s="19" t="s">
        <v>14</v>
      </c>
      <c r="C6" s="5" t="s">
        <v>6</v>
      </c>
      <c r="D6" s="22">
        <v>254</v>
      </c>
      <c r="E6" s="23">
        <v>146</v>
      </c>
      <c r="F6" s="23">
        <v>113</v>
      </c>
      <c r="G6" s="23">
        <v>166</v>
      </c>
      <c r="H6" s="23">
        <v>163</v>
      </c>
      <c r="I6" s="24">
        <f t="shared" si="0"/>
        <v>842</v>
      </c>
      <c r="J6" s="4">
        <f>IF(I6=0,"",RANK(I6,$I$4:$I$16))</f>
        <v>4</v>
      </c>
      <c r="K6" s="15">
        <f t="shared" si="1"/>
        <v>168.4</v>
      </c>
      <c r="L6" s="18">
        <f t="shared" si="2"/>
        <v>254</v>
      </c>
      <c r="M6" s="13">
        <f>IF(L6=0,"",RANK(L6,$L$4:$L$16))</f>
        <v>2</v>
      </c>
      <c r="N6" s="1"/>
      <c r="O6">
        <f t="shared" si="3"/>
        <v>113</v>
      </c>
    </row>
    <row r="7" spans="1:15" ht="15.75" thickBot="1" x14ac:dyDescent="0.3">
      <c r="A7" s="54">
        <v>4</v>
      </c>
      <c r="B7" s="19" t="s">
        <v>17</v>
      </c>
      <c r="C7" s="21" t="s">
        <v>7</v>
      </c>
      <c r="D7" s="22">
        <v>167</v>
      </c>
      <c r="E7" s="23">
        <v>105</v>
      </c>
      <c r="F7" s="23">
        <v>83</v>
      </c>
      <c r="G7" s="23">
        <v>95</v>
      </c>
      <c r="H7" s="23">
        <v>132</v>
      </c>
      <c r="I7" s="24">
        <f t="shared" si="0"/>
        <v>582</v>
      </c>
      <c r="J7" s="4">
        <f>IF(I7=0,"",RANK(I7,$I$4:$I$16))</f>
        <v>9</v>
      </c>
      <c r="K7" s="15">
        <f t="shared" si="1"/>
        <v>116.4</v>
      </c>
      <c r="L7" s="18">
        <f t="shared" si="2"/>
        <v>167</v>
      </c>
      <c r="M7" s="13">
        <f>IF(L7=0,"",RANK(L7,$L$4:$L$16))</f>
        <v>7</v>
      </c>
      <c r="N7" s="1"/>
      <c r="O7">
        <f t="shared" si="3"/>
        <v>83</v>
      </c>
    </row>
    <row r="8" spans="1:15" ht="15.75" thickBot="1" x14ac:dyDescent="0.3">
      <c r="A8" s="54">
        <v>5</v>
      </c>
      <c r="B8" s="19" t="s">
        <v>24</v>
      </c>
      <c r="C8" s="5" t="s">
        <v>6</v>
      </c>
      <c r="D8" s="22">
        <v>239</v>
      </c>
      <c r="E8" s="23">
        <v>216</v>
      </c>
      <c r="F8" s="23">
        <v>146</v>
      </c>
      <c r="G8" s="23">
        <v>168</v>
      </c>
      <c r="H8" s="23">
        <v>182</v>
      </c>
      <c r="I8" s="24">
        <f t="shared" si="0"/>
        <v>951</v>
      </c>
      <c r="J8" s="4">
        <f>IF(I8=0,"",RANK(I8,$I$4:$I$16))</f>
        <v>2</v>
      </c>
      <c r="K8" s="15">
        <f t="shared" si="1"/>
        <v>190.2</v>
      </c>
      <c r="L8" s="18">
        <f t="shared" si="2"/>
        <v>239</v>
      </c>
      <c r="M8" s="13">
        <f>IF(L8=0,"",RANK(L8,$L$4:$L$16))</f>
        <v>3</v>
      </c>
      <c r="N8" s="1"/>
      <c r="O8">
        <f t="shared" si="3"/>
        <v>146</v>
      </c>
    </row>
    <row r="9" spans="1:15" ht="15.75" thickBot="1" x14ac:dyDescent="0.3">
      <c r="A9" s="54">
        <v>6</v>
      </c>
      <c r="B9" s="19" t="s">
        <v>25</v>
      </c>
      <c r="C9" s="5" t="s">
        <v>6</v>
      </c>
      <c r="D9" s="22">
        <v>104</v>
      </c>
      <c r="E9" s="23">
        <v>115</v>
      </c>
      <c r="F9" s="23">
        <v>84</v>
      </c>
      <c r="G9" s="23">
        <v>86</v>
      </c>
      <c r="H9" s="23">
        <v>114</v>
      </c>
      <c r="I9" s="24">
        <f t="shared" si="0"/>
        <v>503</v>
      </c>
      <c r="J9" s="4">
        <f>IF(I9=0,"",RANK(I9,$I$4:$I$16))</f>
        <v>11</v>
      </c>
      <c r="K9" s="15">
        <f t="shared" si="1"/>
        <v>100.6</v>
      </c>
      <c r="L9" s="18">
        <f t="shared" si="2"/>
        <v>115</v>
      </c>
      <c r="M9" s="13">
        <f>IF(L9=0,"",RANK(L9,$L$4:$L$16))</f>
        <v>13</v>
      </c>
      <c r="N9" s="1"/>
      <c r="O9">
        <f t="shared" si="3"/>
        <v>84</v>
      </c>
    </row>
    <row r="10" spans="1:15" ht="15.75" thickBot="1" x14ac:dyDescent="0.3">
      <c r="A10" s="54">
        <v>7</v>
      </c>
      <c r="B10" s="19" t="s">
        <v>26</v>
      </c>
      <c r="C10" s="21" t="s">
        <v>7</v>
      </c>
      <c r="D10" s="22">
        <v>164</v>
      </c>
      <c r="E10" s="23">
        <v>85</v>
      </c>
      <c r="F10" s="23">
        <v>91</v>
      </c>
      <c r="G10" s="23">
        <v>69</v>
      </c>
      <c r="H10" s="23">
        <v>81</v>
      </c>
      <c r="I10" s="24">
        <f t="shared" si="0"/>
        <v>490</v>
      </c>
      <c r="J10" s="4">
        <f>IF(I10=0,"",RANK(I10,$I$4:$I$16))</f>
        <v>13</v>
      </c>
      <c r="K10" s="15">
        <f t="shared" si="1"/>
        <v>98</v>
      </c>
      <c r="L10" s="18">
        <f t="shared" si="2"/>
        <v>164</v>
      </c>
      <c r="M10" s="13">
        <f>IF(L10=0,"",RANK(L10,$L$4:$L$16))</f>
        <v>8</v>
      </c>
      <c r="N10" s="1"/>
      <c r="O10">
        <f t="shared" si="3"/>
        <v>69</v>
      </c>
    </row>
    <row r="11" spans="1:15" ht="15.75" thickBot="1" x14ac:dyDescent="0.3">
      <c r="A11" s="54">
        <v>8</v>
      </c>
      <c r="B11" s="19" t="s">
        <v>19</v>
      </c>
      <c r="C11" s="5" t="s">
        <v>6</v>
      </c>
      <c r="D11" s="22">
        <v>205</v>
      </c>
      <c r="E11" s="23">
        <v>194</v>
      </c>
      <c r="F11" s="23">
        <v>132</v>
      </c>
      <c r="G11" s="23">
        <v>122</v>
      </c>
      <c r="H11" s="23">
        <v>119</v>
      </c>
      <c r="I11" s="24">
        <f t="shared" si="0"/>
        <v>772</v>
      </c>
      <c r="J11" s="4">
        <f>IF(I11=0,"",RANK(I11,$I$4:$I$16))</f>
        <v>5</v>
      </c>
      <c r="K11" s="15">
        <f t="shared" si="1"/>
        <v>154.4</v>
      </c>
      <c r="L11" s="18">
        <f t="shared" si="2"/>
        <v>205</v>
      </c>
      <c r="M11" s="13">
        <f>IF(L11=0,"",RANK(L11,$L$4:$L$16))</f>
        <v>6</v>
      </c>
      <c r="N11" s="1"/>
      <c r="O11">
        <f t="shared" si="3"/>
        <v>119</v>
      </c>
    </row>
    <row r="12" spans="1:15" ht="15.75" thickBot="1" x14ac:dyDescent="0.3">
      <c r="A12" s="54">
        <v>9</v>
      </c>
      <c r="B12" s="19" t="s">
        <v>20</v>
      </c>
      <c r="C12" s="21" t="s">
        <v>7</v>
      </c>
      <c r="D12" s="22">
        <v>287</v>
      </c>
      <c r="E12" s="23">
        <v>214</v>
      </c>
      <c r="F12" s="23">
        <v>156</v>
      </c>
      <c r="G12" s="23">
        <v>172</v>
      </c>
      <c r="H12" s="23">
        <v>148</v>
      </c>
      <c r="I12" s="24">
        <f t="shared" si="0"/>
        <v>977</v>
      </c>
      <c r="J12" s="4">
        <f>IF(I12=0,"",RANK(I12,$I$4:$I$16))</f>
        <v>1</v>
      </c>
      <c r="K12" s="15">
        <f t="shared" si="1"/>
        <v>195.4</v>
      </c>
      <c r="L12" s="18">
        <f t="shared" si="2"/>
        <v>287</v>
      </c>
      <c r="M12" s="13">
        <f>IF(L12=0,"",RANK(L12,$L$4:$L$16))</f>
        <v>1</v>
      </c>
      <c r="N12" s="1"/>
      <c r="O12">
        <f t="shared" si="3"/>
        <v>148</v>
      </c>
    </row>
    <row r="13" spans="1:15" ht="15.75" thickBot="1" x14ac:dyDescent="0.3">
      <c r="A13" s="54">
        <v>10</v>
      </c>
      <c r="B13" s="19" t="s">
        <v>27</v>
      </c>
      <c r="C13" s="5" t="s">
        <v>6</v>
      </c>
      <c r="D13" s="22">
        <v>125</v>
      </c>
      <c r="E13" s="23">
        <v>146</v>
      </c>
      <c r="F13" s="23">
        <v>138</v>
      </c>
      <c r="G13" s="23">
        <v>138</v>
      </c>
      <c r="H13" s="23">
        <v>154</v>
      </c>
      <c r="I13" s="24">
        <f t="shared" si="0"/>
        <v>701</v>
      </c>
      <c r="J13" s="4">
        <f>IF(I13=0,"",RANK(I13,$I$4:$I$16))</f>
        <v>7</v>
      </c>
      <c r="K13" s="15">
        <f t="shared" si="1"/>
        <v>140.19999999999999</v>
      </c>
      <c r="L13" s="18">
        <f t="shared" si="2"/>
        <v>154</v>
      </c>
      <c r="M13" s="13">
        <f>IF(L13=0,"",RANK(L13,$L$4:$L$16))</f>
        <v>10</v>
      </c>
      <c r="N13" s="1"/>
      <c r="O13">
        <f t="shared" si="3"/>
        <v>125</v>
      </c>
    </row>
    <row r="14" spans="1:15" ht="15.75" thickBot="1" x14ac:dyDescent="0.3">
      <c r="A14" s="54">
        <v>11</v>
      </c>
      <c r="B14" s="19" t="s">
        <v>18</v>
      </c>
      <c r="C14" s="5" t="s">
        <v>6</v>
      </c>
      <c r="D14" s="22">
        <v>107</v>
      </c>
      <c r="E14" s="23">
        <v>157</v>
      </c>
      <c r="F14" s="23">
        <v>105</v>
      </c>
      <c r="G14" s="23">
        <v>115</v>
      </c>
      <c r="H14" s="23">
        <v>83</v>
      </c>
      <c r="I14" s="24">
        <f t="shared" si="0"/>
        <v>567</v>
      </c>
      <c r="J14" s="4">
        <f>IF(I14=0,"",RANK(I14,$I$4:$I$16))</f>
        <v>10</v>
      </c>
      <c r="K14" s="15">
        <f t="shared" si="1"/>
        <v>113.4</v>
      </c>
      <c r="L14" s="18">
        <f t="shared" si="2"/>
        <v>157</v>
      </c>
      <c r="M14" s="13">
        <f>IF(L14=0,"",RANK(L14,$L$4:$L$16))</f>
        <v>9</v>
      </c>
      <c r="N14" s="1"/>
      <c r="O14">
        <f t="shared" si="3"/>
        <v>83</v>
      </c>
    </row>
    <row r="15" spans="1:15" ht="15.75" thickBot="1" x14ac:dyDescent="0.3">
      <c r="A15" s="54">
        <v>12</v>
      </c>
      <c r="B15" s="19" t="s">
        <v>28</v>
      </c>
      <c r="C15" s="5" t="s">
        <v>6</v>
      </c>
      <c r="D15" s="22">
        <v>98</v>
      </c>
      <c r="E15" s="23">
        <v>131</v>
      </c>
      <c r="F15" s="23">
        <v>145</v>
      </c>
      <c r="G15" s="23">
        <v>141</v>
      </c>
      <c r="H15" s="23">
        <v>144</v>
      </c>
      <c r="I15" s="24">
        <f t="shared" si="0"/>
        <v>659</v>
      </c>
      <c r="J15" s="4">
        <f>IF(I15=0,"",RANK(I15,$I$4:$I$16))</f>
        <v>8</v>
      </c>
      <c r="K15" s="15">
        <f t="shared" si="1"/>
        <v>131.80000000000001</v>
      </c>
      <c r="L15" s="18">
        <f t="shared" si="2"/>
        <v>145</v>
      </c>
      <c r="M15" s="13">
        <f>IF(L15=0,"",RANK(L15,$L$4:$L$16))</f>
        <v>11</v>
      </c>
      <c r="N15" s="1"/>
      <c r="O15">
        <f t="shared" si="3"/>
        <v>98</v>
      </c>
    </row>
    <row r="16" spans="1:15" ht="15.75" thickBot="1" x14ac:dyDescent="0.3">
      <c r="A16" s="54">
        <v>13</v>
      </c>
      <c r="B16" s="19" t="s">
        <v>29</v>
      </c>
      <c r="C16" s="5" t="s">
        <v>6</v>
      </c>
      <c r="D16" s="22">
        <v>212</v>
      </c>
      <c r="E16" s="23">
        <v>112</v>
      </c>
      <c r="F16" s="23">
        <v>176</v>
      </c>
      <c r="G16" s="23">
        <v>141</v>
      </c>
      <c r="H16" s="23">
        <v>117</v>
      </c>
      <c r="I16" s="24">
        <f t="shared" si="0"/>
        <v>758</v>
      </c>
      <c r="J16" s="4">
        <f>IF(I16=0,"",RANK(I16,$I$4:$I$16))</f>
        <v>6</v>
      </c>
      <c r="K16" s="15">
        <f t="shared" si="1"/>
        <v>151.6</v>
      </c>
      <c r="L16" s="18">
        <f t="shared" si="2"/>
        <v>212</v>
      </c>
      <c r="M16" s="13">
        <f>IF(L16=0,"",RANK(L16,$L$4:$L$16))</f>
        <v>5</v>
      </c>
      <c r="N16" s="1"/>
      <c r="O16">
        <f t="shared" si="3"/>
        <v>112</v>
      </c>
    </row>
    <row r="17" spans="1:14" ht="15.75" thickBot="1" x14ac:dyDescent="0.3">
      <c r="A17" s="45"/>
      <c r="B17" s="46"/>
      <c r="C17" s="47"/>
      <c r="D17" s="48"/>
      <c r="E17" s="49"/>
      <c r="F17" s="49"/>
      <c r="G17" s="49"/>
      <c r="H17" s="49"/>
      <c r="I17" s="50"/>
      <c r="J17" s="51"/>
      <c r="K17" s="52"/>
      <c r="L17" s="53"/>
      <c r="M17" s="26"/>
      <c r="N17" s="1"/>
    </row>
    <row r="18" spans="1:14" x14ac:dyDescent="0.25">
      <c r="A18" s="55">
        <v>14</v>
      </c>
      <c r="B18" s="27" t="s">
        <v>15</v>
      </c>
      <c r="C18" s="28" t="s">
        <v>13</v>
      </c>
      <c r="D18" s="29">
        <v>152</v>
      </c>
      <c r="E18" s="30">
        <v>136</v>
      </c>
      <c r="F18" s="30">
        <v>103</v>
      </c>
      <c r="G18" s="30">
        <v>149</v>
      </c>
      <c r="H18" s="30">
        <v>93</v>
      </c>
      <c r="I18" s="31">
        <f t="shared" ref="I18:I20" si="4">SUM(D18:H18)</f>
        <v>633</v>
      </c>
      <c r="J18" s="32">
        <f>IF(I18=0,"",RANK(I18,$I$18:$I$20))</f>
        <v>1</v>
      </c>
      <c r="K18" s="33">
        <f t="shared" ref="K18:K20" si="5">IF(AND(D18="",E18="",F18="",G18="",H18=""),"",AVERAGE(D18:H18))</f>
        <v>126.6</v>
      </c>
      <c r="L18" s="34">
        <f t="shared" ref="L18:L20" si="6">MAX(D18:H18)</f>
        <v>152</v>
      </c>
      <c r="M18" s="13">
        <f>IF(L18=0,"",RANK(L18,$L$18:$L$20))</f>
        <v>1</v>
      </c>
      <c r="N18" s="1"/>
    </row>
    <row r="19" spans="1:14" x14ac:dyDescent="0.25">
      <c r="A19" s="2"/>
      <c r="B19" s="19"/>
      <c r="C19" s="5" t="s">
        <v>13</v>
      </c>
      <c r="D19" s="10"/>
      <c r="E19" s="11"/>
      <c r="F19" s="11"/>
      <c r="G19" s="11"/>
      <c r="H19" s="11"/>
      <c r="I19" s="17">
        <f t="shared" si="4"/>
        <v>0</v>
      </c>
      <c r="J19" s="4" t="str">
        <f>IF(I19=0,"",RANK(I19,$I$18:$I$20))</f>
        <v/>
      </c>
      <c r="K19" s="15" t="str">
        <f t="shared" si="5"/>
        <v/>
      </c>
      <c r="L19" s="18">
        <f t="shared" si="6"/>
        <v>0</v>
      </c>
      <c r="M19" s="14" t="str">
        <f>IF(L19=0,"",RANK(L19,$L$18:$L$20))</f>
        <v/>
      </c>
      <c r="N19" s="1"/>
    </row>
    <row r="20" spans="1:14" ht="15.75" thickBot="1" x14ac:dyDescent="0.3">
      <c r="A20" s="35"/>
      <c r="B20" s="36"/>
      <c r="C20" s="37" t="s">
        <v>13</v>
      </c>
      <c r="D20" s="38"/>
      <c r="E20" s="39"/>
      <c r="F20" s="39"/>
      <c r="G20" s="39"/>
      <c r="H20" s="39"/>
      <c r="I20" s="40">
        <f t="shared" si="4"/>
        <v>0</v>
      </c>
      <c r="J20" s="41" t="str">
        <f>IF(I20=0,"",RANK(I20,$I$18:$I$20))</f>
        <v/>
      </c>
      <c r="K20" s="42" t="str">
        <f t="shared" si="5"/>
        <v/>
      </c>
      <c r="L20" s="43">
        <f t="shared" si="6"/>
        <v>0</v>
      </c>
      <c r="M20" s="44" t="str">
        <f>IF(L20=0,"",RANK(L20,$L$18:$L$20))</f>
        <v/>
      </c>
      <c r="N20" s="1"/>
    </row>
  </sheetData>
  <sortState ref="D4:J19">
    <sortCondition ref="J4:J25"/>
  </sortState>
  <mergeCells count="3">
    <mergeCell ref="A1:M1"/>
    <mergeCell ref="A2:M2"/>
    <mergeCell ref="B3:C3"/>
  </mergeCells>
  <conditionalFormatting sqref="M4:M20">
    <cfRule type="cellIs" dxfId="5" priority="36" operator="equal">
      <formula>3</formula>
    </cfRule>
    <cfRule type="cellIs" dxfId="4" priority="37" operator="equal">
      <formula>2</formula>
    </cfRule>
    <cfRule type="cellIs" dxfId="3" priority="38" operator="equal">
      <formula>1</formula>
    </cfRule>
  </conditionalFormatting>
  <conditionalFormatting sqref="J4:J20">
    <cfRule type="cellIs" dxfId="2" priority="33" operator="equal">
      <formula>3</formula>
    </cfRule>
    <cfRule type="cellIs" dxfId="1" priority="34" operator="equal">
      <formula>2</formula>
    </cfRule>
    <cfRule type="cellIs" dxfId="0" priority="35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zapis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</dc:creator>
  <cp:lastModifiedBy>Dostál Jaroslav</cp:lastModifiedBy>
  <cp:lastPrinted>2011-10-08T20:11:16Z</cp:lastPrinted>
  <dcterms:created xsi:type="dcterms:W3CDTF">2011-09-30T15:13:53Z</dcterms:created>
  <dcterms:modified xsi:type="dcterms:W3CDTF">2018-03-11T11:40:42Z</dcterms:modified>
</cp:coreProperties>
</file>